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7635" windowHeight="3660" tabRatio="672"/>
  </bookViews>
  <sheets>
    <sheet name="Годовой_для Виктора" sheetId="62" r:id="rId1"/>
  </sheets>
  <calcPr calcId="125725"/>
</workbook>
</file>

<file path=xl/calcChain.xml><?xml version="1.0" encoding="utf-8"?>
<calcChain xmlns="http://schemas.openxmlformats.org/spreadsheetml/2006/main">
  <c r="B51" i="62"/>
  <c r="C42"/>
  <c r="C38"/>
  <c r="C36" s="1"/>
  <c r="C29" l="1"/>
  <c r="C16"/>
  <c r="C10" l="1"/>
  <c r="C51" s="1"/>
  <c r="D49"/>
  <c r="D50"/>
  <c r="D48"/>
  <c r="D7"/>
  <c r="D8"/>
  <c r="D9"/>
  <c r="D6"/>
  <c r="D10" l="1"/>
  <c r="D51"/>
</calcChain>
</file>

<file path=xl/sharedStrings.xml><?xml version="1.0" encoding="utf-8"?>
<sst xmlns="http://schemas.openxmlformats.org/spreadsheetml/2006/main" count="53" uniqueCount="48">
  <si>
    <t>Статьи расходов</t>
  </si>
  <si>
    <t>1 Водоснабжение</t>
  </si>
  <si>
    <t>2 Водоотведение</t>
  </si>
  <si>
    <t>3 Электроэнергия</t>
  </si>
  <si>
    <t>4 Теплоэнергия</t>
  </si>
  <si>
    <t>в т.ч.пользование ТС</t>
  </si>
  <si>
    <t xml:space="preserve">           ТО ККМ</t>
  </si>
  <si>
    <t xml:space="preserve">           услуги связи</t>
  </si>
  <si>
    <t xml:space="preserve">           программно-информационное обеспечение</t>
  </si>
  <si>
    <t xml:space="preserve">           сод. орг техники</t>
  </si>
  <si>
    <t xml:space="preserve">           почтово-канцелярские</t>
  </si>
  <si>
    <t xml:space="preserve">           обучение,объявления</t>
  </si>
  <si>
    <t xml:space="preserve">           командировочные</t>
  </si>
  <si>
    <t xml:space="preserve">          амортизация</t>
  </si>
  <si>
    <t xml:space="preserve">          охрана офиса</t>
  </si>
  <si>
    <t xml:space="preserve">          содержание офиса</t>
  </si>
  <si>
    <t>в т.ч. АУП</t>
  </si>
  <si>
    <t xml:space="preserve">           Отдел по обсл. зданий</t>
  </si>
  <si>
    <t xml:space="preserve">           Отдел по благоустройству</t>
  </si>
  <si>
    <t xml:space="preserve">           Отдел по нач. и сбору пл.</t>
  </si>
  <si>
    <t>ИТОГО</t>
  </si>
  <si>
    <t xml:space="preserve">           Авар-дисп. обслуживание</t>
  </si>
  <si>
    <t xml:space="preserve">           услуги банка</t>
  </si>
  <si>
    <t>Отчет о доходах и расходах по содержанию и текущему ремонту жилищного фонда ООО "УК Новый Город" за 2015 год по дому № 18/3, ул. Транспортная, г. Оренбурга</t>
  </si>
  <si>
    <t>Обслуживаемая площадь, кв.м</t>
  </si>
  <si>
    <t>г. Оренбург, ул. Транспортная, 18/3</t>
  </si>
  <si>
    <t>Затраты, руб.</t>
  </si>
  <si>
    <t>Начислено, руб.</t>
  </si>
  <si>
    <t>Разница, руб.</t>
  </si>
  <si>
    <t>5 СОДЕРЖАНИЕ, в т.ч.:</t>
  </si>
  <si>
    <t>5.1 Транспортные услуги (чистка снега, вывоз КГМ)</t>
  </si>
  <si>
    <t>5.2 Обслуживание КНС, ПНС</t>
  </si>
  <si>
    <t>5.3 Материалы на благ-во</t>
  </si>
  <si>
    <t>5.4 Инструменты и материалы на ТО внутридомового оборудования (слесари, электрики)</t>
  </si>
  <si>
    <t>5.5 Спецодежда</t>
  </si>
  <si>
    <t>5.6 Административно-хозяйственные</t>
  </si>
  <si>
    <t>5.7 ФОТ с НДФЛ</t>
  </si>
  <si>
    <t>5.8 Тек ремонт по дог подряда</t>
  </si>
  <si>
    <t>5.9 Отчисления</t>
  </si>
  <si>
    <t>5.10 Налоги</t>
  </si>
  <si>
    <t>5.11 Гос. Пошлина</t>
  </si>
  <si>
    <t>5.12 Услуги Оренбургэнергосбыт</t>
  </si>
  <si>
    <t>5.13 Услуги погрузчика, экскаватора</t>
  </si>
  <si>
    <t>5.14 Дератизация, дезинфекция, дезинсекция</t>
  </si>
  <si>
    <t>5.15 Услуги по утилизации ТБО</t>
  </si>
  <si>
    <t>6 Вывоз ТБО</t>
  </si>
  <si>
    <t>7 ТО лифта</t>
  </si>
  <si>
    <t>8 ТО и ремонт ТАКП (телевизионная антенна коллективного пользования)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</si>
</sst>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Font="1"/>
    <xf numFmtId="0" fontId="2" fillId="0" borderId="3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selection activeCell="I5" sqref="I5"/>
    </sheetView>
  </sheetViews>
  <sheetFormatPr defaultRowHeight="15"/>
  <cols>
    <col min="1" max="1" width="52.42578125" style="5" customWidth="1"/>
    <col min="2" max="2" width="13.28515625" style="6" customWidth="1"/>
    <col min="3" max="3" width="13.5703125" style="6" customWidth="1"/>
    <col min="4" max="4" width="10.85546875" style="6" customWidth="1"/>
  </cols>
  <sheetData>
    <row r="1" spans="1:4" ht="34.5" customHeight="1">
      <c r="A1" s="4" t="s">
        <v>23</v>
      </c>
      <c r="B1" s="4"/>
      <c r="C1" s="4"/>
      <c r="D1" s="4"/>
    </row>
    <row r="3" spans="1:4">
      <c r="A3" s="5" t="s">
        <v>24</v>
      </c>
      <c r="D3" s="6">
        <v>10395.799999999999</v>
      </c>
    </row>
    <row r="4" spans="1:4" s="2" customFormat="1" ht="18" customHeight="1">
      <c r="A4" s="7" t="s">
        <v>0</v>
      </c>
      <c r="B4" s="8" t="s">
        <v>25</v>
      </c>
      <c r="C4" s="9"/>
      <c r="D4" s="10"/>
    </row>
    <row r="5" spans="1:4" s="3" customFormat="1" ht="31.5" customHeight="1">
      <c r="A5" s="11"/>
      <c r="B5" s="12" t="s">
        <v>27</v>
      </c>
      <c r="C5" s="12" t="s">
        <v>26</v>
      </c>
      <c r="D5" s="12" t="s">
        <v>28</v>
      </c>
    </row>
    <row r="6" spans="1:4">
      <c r="A6" s="13" t="s">
        <v>1</v>
      </c>
      <c r="B6" s="15">
        <v>562801.88000000012</v>
      </c>
      <c r="C6" s="15">
        <v>650805.91999999993</v>
      </c>
      <c r="D6" s="15">
        <f>B6-C6</f>
        <v>-88004.039999999804</v>
      </c>
    </row>
    <row r="7" spans="1:4">
      <c r="A7" s="13" t="s">
        <v>2</v>
      </c>
      <c r="B7" s="15">
        <v>378210.66000000003</v>
      </c>
      <c r="C7" s="15">
        <v>384349.11</v>
      </c>
      <c r="D7" s="15">
        <f t="shared" ref="D7:D10" si="0">B7-C7</f>
        <v>-6138.4499999999534</v>
      </c>
    </row>
    <row r="8" spans="1:4">
      <c r="A8" s="13" t="s">
        <v>3</v>
      </c>
      <c r="B8" s="15">
        <v>0</v>
      </c>
      <c r="C8" s="15">
        <v>266784.24</v>
      </c>
      <c r="D8" s="15">
        <f t="shared" si="0"/>
        <v>-266784.24</v>
      </c>
    </row>
    <row r="9" spans="1:4">
      <c r="A9" s="13" t="s">
        <v>4</v>
      </c>
      <c r="B9" s="15">
        <v>2502284.5999999996</v>
      </c>
      <c r="C9" s="15">
        <v>2546406.3819999998</v>
      </c>
      <c r="D9" s="15">
        <f t="shared" si="0"/>
        <v>-44121.782000000123</v>
      </c>
    </row>
    <row r="10" spans="1:4">
      <c r="A10" s="13" t="s">
        <v>29</v>
      </c>
      <c r="B10" s="15">
        <v>1755841.09</v>
      </c>
      <c r="C10" s="15">
        <f>C11+C12+C13+C14+C15+C16+C29+C35+C36+C42+C43+C44+C45+C46+C47</f>
        <v>1830662.9263435567</v>
      </c>
      <c r="D10" s="15">
        <f t="shared" si="0"/>
        <v>-74821.836343556643</v>
      </c>
    </row>
    <row r="11" spans="1:4">
      <c r="A11" s="13" t="s">
        <v>30</v>
      </c>
      <c r="B11" s="15"/>
      <c r="C11" s="15">
        <v>105.53379545581441</v>
      </c>
      <c r="D11" s="15"/>
    </row>
    <row r="12" spans="1:4">
      <c r="A12" s="13" t="s">
        <v>31</v>
      </c>
      <c r="B12" s="15"/>
      <c r="C12" s="15">
        <v>0</v>
      </c>
      <c r="D12" s="15"/>
    </row>
    <row r="13" spans="1:4">
      <c r="A13" s="13" t="s">
        <v>32</v>
      </c>
      <c r="B13" s="15"/>
      <c r="C13" s="15">
        <v>22430.60839717228</v>
      </c>
      <c r="D13" s="15"/>
    </row>
    <row r="14" spans="1:4" ht="29.25" customHeight="1">
      <c r="A14" s="13" t="s">
        <v>33</v>
      </c>
      <c r="B14" s="15"/>
      <c r="C14" s="15">
        <v>13614.664047639772</v>
      </c>
      <c r="D14" s="15"/>
    </row>
    <row r="15" spans="1:4">
      <c r="A15" s="13" t="s">
        <v>34</v>
      </c>
      <c r="B15" s="15"/>
      <c r="C15" s="15">
        <v>3504.9368338023364</v>
      </c>
      <c r="D15" s="15"/>
    </row>
    <row r="16" spans="1:4">
      <c r="A16" s="13" t="s">
        <v>35</v>
      </c>
      <c r="B16" s="15"/>
      <c r="C16" s="15">
        <f>C17+C18+C19+C20+C21+C22+C23+C24+C25+C26+C27+C28</f>
        <v>54163.521345223715</v>
      </c>
      <c r="D16" s="15"/>
    </row>
    <row r="17" spans="1:4">
      <c r="A17" s="14" t="s">
        <v>5</v>
      </c>
      <c r="B17" s="16"/>
      <c r="C17" s="16">
        <v>0</v>
      </c>
      <c r="D17" s="16"/>
    </row>
    <row r="18" spans="1:4">
      <c r="A18" s="14" t="s">
        <v>22</v>
      </c>
      <c r="B18" s="16"/>
      <c r="C18" s="16">
        <v>18245.470782353805</v>
      </c>
      <c r="D18" s="16"/>
    </row>
    <row r="19" spans="1:4">
      <c r="A19" s="14" t="s">
        <v>6</v>
      </c>
      <c r="B19" s="16"/>
      <c r="C19" s="16">
        <v>197.33302074449449</v>
      </c>
      <c r="D19" s="16"/>
    </row>
    <row r="20" spans="1:4">
      <c r="A20" s="14" t="s">
        <v>7</v>
      </c>
      <c r="B20" s="16"/>
      <c r="C20" s="16">
        <v>5746.3683672904772</v>
      </c>
      <c r="D20" s="16"/>
    </row>
    <row r="21" spans="1:4">
      <c r="A21" s="14" t="s">
        <v>8</v>
      </c>
      <c r="B21" s="16"/>
      <c r="C21" s="16">
        <v>13416.289878072643</v>
      </c>
      <c r="D21" s="16"/>
    </row>
    <row r="22" spans="1:4">
      <c r="A22" s="14" t="s">
        <v>9</v>
      </c>
      <c r="B22" s="16"/>
      <c r="C22" s="16">
        <v>3600.3430749574172</v>
      </c>
      <c r="D22" s="16"/>
    </row>
    <row r="23" spans="1:4">
      <c r="A23" s="14" t="s">
        <v>10</v>
      </c>
      <c r="B23" s="16"/>
      <c r="C23" s="16">
        <v>2884.9282284291203</v>
      </c>
      <c r="D23" s="16"/>
    </row>
    <row r="24" spans="1:4">
      <c r="A24" s="14" t="s">
        <v>11</v>
      </c>
      <c r="B24" s="16"/>
      <c r="C24" s="16">
        <v>4694.1984982705817</v>
      </c>
      <c r="D24" s="16"/>
    </row>
    <row r="25" spans="1:4">
      <c r="A25" s="14" t="s">
        <v>12</v>
      </c>
      <c r="B25" s="16"/>
      <c r="C25" s="16">
        <v>0</v>
      </c>
      <c r="D25" s="16"/>
    </row>
    <row r="26" spans="1:4">
      <c r="A26" s="14" t="s">
        <v>13</v>
      </c>
      <c r="B26" s="16"/>
      <c r="C26" s="16">
        <v>332.42330051124566</v>
      </c>
      <c r="D26" s="16"/>
    </row>
    <row r="27" spans="1:4">
      <c r="A27" s="14" t="s">
        <v>14</v>
      </c>
      <c r="B27" s="16"/>
      <c r="C27" s="16">
        <v>1875.6596238235106</v>
      </c>
      <c r="D27" s="16"/>
    </row>
    <row r="28" spans="1:4">
      <c r="A28" s="14" t="s">
        <v>15</v>
      </c>
      <c r="B28" s="16"/>
      <c r="C28" s="16">
        <v>3170.5065707704148</v>
      </c>
      <c r="D28" s="16"/>
    </row>
    <row r="29" spans="1:4" s="1" customFormat="1">
      <c r="A29" s="13" t="s">
        <v>36</v>
      </c>
      <c r="B29" s="15"/>
      <c r="C29" s="15">
        <f>C30+C31+C32+C33+C34</f>
        <v>1113706.6280418627</v>
      </c>
      <c r="D29" s="15"/>
    </row>
    <row r="30" spans="1:4">
      <c r="A30" s="14" t="s">
        <v>16</v>
      </c>
      <c r="B30" s="16"/>
      <c r="C30" s="16">
        <v>261514.85836037053</v>
      </c>
      <c r="D30" s="16"/>
    </row>
    <row r="31" spans="1:4">
      <c r="A31" s="14" t="s">
        <v>17</v>
      </c>
      <c r="B31" s="16"/>
      <c r="C31" s="16">
        <v>245418.77406743588</v>
      </c>
      <c r="D31" s="16"/>
    </row>
    <row r="32" spans="1:4">
      <c r="A32" s="14" t="s">
        <v>21</v>
      </c>
      <c r="B32" s="16"/>
      <c r="C32" s="16">
        <v>109600.38365919236</v>
      </c>
      <c r="D32" s="16"/>
    </row>
    <row r="33" spans="1:4">
      <c r="A33" s="14" t="s">
        <v>18</v>
      </c>
      <c r="B33" s="16"/>
      <c r="C33" s="16">
        <v>451476.88540672796</v>
      </c>
      <c r="D33" s="16"/>
    </row>
    <row r="34" spans="1:4">
      <c r="A34" s="14" t="s">
        <v>19</v>
      </c>
      <c r="B34" s="16"/>
      <c r="C34" s="16">
        <v>45695.726548135906</v>
      </c>
      <c r="D34" s="16"/>
    </row>
    <row r="35" spans="1:4" s="1" customFormat="1">
      <c r="A35" s="13" t="s">
        <v>37</v>
      </c>
      <c r="B35" s="15"/>
      <c r="C35" s="15">
        <v>9145.9719763736994</v>
      </c>
      <c r="D35" s="15"/>
    </row>
    <row r="36" spans="1:4" s="1" customFormat="1">
      <c r="A36" s="13" t="s">
        <v>38</v>
      </c>
      <c r="B36" s="15"/>
      <c r="C36" s="15">
        <f>C37+C38+C39+C40+C41</f>
        <v>345745.23166864255</v>
      </c>
      <c r="D36" s="15"/>
    </row>
    <row r="37" spans="1:4">
      <c r="A37" s="14" t="s">
        <v>16</v>
      </c>
      <c r="B37" s="16"/>
      <c r="C37" s="16">
        <v>78977.487224831901</v>
      </c>
      <c r="D37" s="16"/>
    </row>
    <row r="38" spans="1:4">
      <c r="A38" s="14" t="s">
        <v>17</v>
      </c>
      <c r="B38" s="16"/>
      <c r="C38" s="16">
        <f>74116.4697683656+9405.83</f>
        <v>83522.299768365599</v>
      </c>
      <c r="D38" s="16"/>
    </row>
    <row r="39" spans="1:4">
      <c r="A39" s="14" t="s">
        <v>21</v>
      </c>
      <c r="B39" s="16"/>
      <c r="C39" s="16">
        <v>33099.315865076089</v>
      </c>
      <c r="D39" s="16"/>
    </row>
    <row r="40" spans="1:4">
      <c r="A40" s="14" t="s">
        <v>18</v>
      </c>
      <c r="B40" s="16"/>
      <c r="C40" s="16">
        <v>136346.01939283186</v>
      </c>
      <c r="D40" s="16"/>
    </row>
    <row r="41" spans="1:4">
      <c r="A41" s="14" t="s">
        <v>19</v>
      </c>
      <c r="B41" s="16"/>
      <c r="C41" s="16">
        <v>13800.109417537042</v>
      </c>
      <c r="D41" s="16"/>
    </row>
    <row r="42" spans="1:4" s="1" customFormat="1">
      <c r="A42" s="13" t="s">
        <v>39</v>
      </c>
      <c r="B42" s="15"/>
      <c r="C42" s="15">
        <f>259984.021055548+1005.2765614439</f>
        <v>260989.29761699188</v>
      </c>
      <c r="D42" s="15"/>
    </row>
    <row r="43" spans="1:4" s="1" customFormat="1">
      <c r="A43" s="13" t="s">
        <v>40</v>
      </c>
      <c r="B43" s="15"/>
      <c r="C43" s="15">
        <v>0</v>
      </c>
      <c r="D43" s="15"/>
    </row>
    <row r="44" spans="1:4" s="1" customFormat="1">
      <c r="A44" s="13" t="s">
        <v>41</v>
      </c>
      <c r="B44" s="15"/>
      <c r="C44" s="15">
        <v>408.55785286539816</v>
      </c>
      <c r="D44" s="15"/>
    </row>
    <row r="45" spans="1:4" s="1" customFormat="1">
      <c r="A45" s="13" t="s">
        <v>42</v>
      </c>
      <c r="B45" s="15"/>
      <c r="C45" s="15">
        <v>1975.2798199693179</v>
      </c>
      <c r="D45" s="15"/>
    </row>
    <row r="46" spans="1:4" s="1" customFormat="1">
      <c r="A46" s="13" t="s">
        <v>43</v>
      </c>
      <c r="B46" s="15"/>
      <c r="C46" s="15">
        <v>2773.4350851610989</v>
      </c>
      <c r="D46" s="15"/>
    </row>
    <row r="47" spans="1:4" s="1" customFormat="1">
      <c r="A47" s="13" t="s">
        <v>44</v>
      </c>
      <c r="B47" s="15"/>
      <c r="C47" s="15">
        <v>2099.2598623958206</v>
      </c>
      <c r="D47" s="15"/>
    </row>
    <row r="48" spans="1:4" s="1" customFormat="1">
      <c r="A48" s="13" t="s">
        <v>45</v>
      </c>
      <c r="B48" s="15">
        <v>149699.51999999999</v>
      </c>
      <c r="C48" s="15">
        <v>149699.51999999999</v>
      </c>
      <c r="D48" s="15">
        <f>B48-C48</f>
        <v>0</v>
      </c>
    </row>
    <row r="49" spans="1:4" s="1" customFormat="1">
      <c r="A49" s="13" t="s">
        <v>46</v>
      </c>
      <c r="B49" s="15">
        <v>380333.64</v>
      </c>
      <c r="C49" s="15">
        <v>380333.64</v>
      </c>
      <c r="D49" s="15">
        <f t="shared" ref="D49:D51" si="1">B49-C49</f>
        <v>0</v>
      </c>
    </row>
    <row r="50" spans="1:4" s="1" customFormat="1" ht="25.5">
      <c r="A50" s="13" t="s">
        <v>47</v>
      </c>
      <c r="B50" s="15">
        <v>13382.68</v>
      </c>
      <c r="C50" s="15">
        <v>13382.68</v>
      </c>
      <c r="D50" s="15">
        <f t="shared" si="1"/>
        <v>0</v>
      </c>
    </row>
    <row r="51" spans="1:4" s="1" customFormat="1">
      <c r="A51" s="13" t="s">
        <v>20</v>
      </c>
      <c r="B51" s="15">
        <f>SUM(B6+B7+B8+B9+B10+B48+B49+B50)</f>
        <v>5742554.0699999984</v>
      </c>
      <c r="C51" s="15">
        <f>SUM(C6+C7+C8+C9+C10+C48+C49+C50)</f>
        <v>6222424.4183435552</v>
      </c>
      <c r="D51" s="15">
        <f t="shared" si="1"/>
        <v>-479870.34834355675</v>
      </c>
    </row>
  </sheetData>
  <mergeCells count="3">
    <mergeCell ref="A1:D1"/>
    <mergeCell ref="A4:A5"/>
    <mergeCell ref="B4:D4"/>
  </mergeCells>
  <pageMargins left="0.70866141732283472" right="0.70866141732283472" top="0.47244094488188981" bottom="0.31496062992125984" header="0.31496062992125984" footer="0.3543307086614173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Годовой_для Виктора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2016-06-16T09:14:03Z</cp:lastPrinted>
  <dcterms:created xsi:type="dcterms:W3CDTF">2013-05-06T10:55:41Z</dcterms:created>
  <dcterms:modified xsi:type="dcterms:W3CDTF">2016-06-16T09:17:21Z</dcterms:modified>
</cp:coreProperties>
</file>