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7635" windowHeight="3660" tabRatio="672"/>
  </bookViews>
  <sheets>
    <sheet name="Годовой_для Виктора" sheetId="62" r:id="rId1"/>
  </sheets>
  <calcPr calcId="125725"/>
</workbook>
</file>

<file path=xl/calcChain.xml><?xml version="1.0" encoding="utf-8"?>
<calcChain xmlns="http://schemas.openxmlformats.org/spreadsheetml/2006/main">
  <c r="C11" i="62"/>
  <c r="C37"/>
  <c r="C30"/>
  <c r="C17"/>
  <c r="C57" l="1"/>
  <c r="B57"/>
  <c r="D55"/>
  <c r="D56"/>
  <c r="D54"/>
  <c r="D7"/>
  <c r="D8"/>
  <c r="D9"/>
  <c r="D10"/>
  <c r="D11"/>
  <c r="D6"/>
  <c r="D57" l="1"/>
</calcChain>
</file>

<file path=xl/sharedStrings.xml><?xml version="1.0" encoding="utf-8"?>
<sst xmlns="http://schemas.openxmlformats.org/spreadsheetml/2006/main" count="59" uniqueCount="54">
  <si>
    <t>обслуживаемая площадь, кв.м</t>
  </si>
  <si>
    <t>Статьи расходов</t>
  </si>
  <si>
    <t>1 Водоснабжение</t>
  </si>
  <si>
    <t>2 Водоотведение</t>
  </si>
  <si>
    <t>3 Электроэнергия</t>
  </si>
  <si>
    <t>4 Теплоэнергия</t>
  </si>
  <si>
    <t>5 Газоснабжение</t>
  </si>
  <si>
    <t>6 СОДЕРЖАНИЕ, в т.ч.:</t>
  </si>
  <si>
    <t>6.1 Транспортные услуги (чистка снега, вывоз КГМ)</t>
  </si>
  <si>
    <t>6.2 Обслуживание КНС, ПНС</t>
  </si>
  <si>
    <t>6.3 Материалы на благ-во</t>
  </si>
  <si>
    <t>6.5 Спецодежда</t>
  </si>
  <si>
    <t>6.6 Административно-хозяйственные</t>
  </si>
  <si>
    <t>в т.ч.пользование ТС</t>
  </si>
  <si>
    <t xml:space="preserve">           ТО ККМ</t>
  </si>
  <si>
    <t xml:space="preserve">           услуги связи</t>
  </si>
  <si>
    <t xml:space="preserve">           программно-информационное обеспечение</t>
  </si>
  <si>
    <t xml:space="preserve">           сод. орг техники</t>
  </si>
  <si>
    <t xml:space="preserve">           почтово-канцелярские</t>
  </si>
  <si>
    <t xml:space="preserve">           обучение,объявления</t>
  </si>
  <si>
    <t xml:space="preserve">           командировочные</t>
  </si>
  <si>
    <t xml:space="preserve">          амортизация</t>
  </si>
  <si>
    <t xml:space="preserve">          охрана офиса</t>
  </si>
  <si>
    <t xml:space="preserve">          содержание офиса</t>
  </si>
  <si>
    <t>6.7 ФОТ с НДФЛ</t>
  </si>
  <si>
    <t>в т.ч. АУП</t>
  </si>
  <si>
    <t xml:space="preserve">           Отдел по обсл. зданий</t>
  </si>
  <si>
    <t xml:space="preserve">           Отдел по благоустройству</t>
  </si>
  <si>
    <t xml:space="preserve">           Отдел по нач. и сбору пл.</t>
  </si>
  <si>
    <t>6.8 Тек ремонт по дог подряда</t>
  </si>
  <si>
    <t>7 Вывоз ТБО</t>
  </si>
  <si>
    <t>8 ТО лифта</t>
  </si>
  <si>
    <t>9 ТО котельной</t>
  </si>
  <si>
    <t>ИТОГО</t>
  </si>
  <si>
    <t xml:space="preserve">           Тек ремонт</t>
  </si>
  <si>
    <t>6.4 Инструменты и материалы на ТО ВДО(слесари, электрики)</t>
  </si>
  <si>
    <t xml:space="preserve">           Авар-дисп. обслуживание</t>
  </si>
  <si>
    <t>6.10 Налоги</t>
  </si>
  <si>
    <t>6.11 Гос. Пошлина</t>
  </si>
  <si>
    <t>6.12 Услуги Оренбургэнергосбыт</t>
  </si>
  <si>
    <t>6.13 Услуги Оренбург Водоканал (промывка канализации, вызов инженера,принятие водомера)</t>
  </si>
  <si>
    <t>6.15 Выплаты по суду</t>
  </si>
  <si>
    <t>6.16 Услуги погрузчика, экскаватора</t>
  </si>
  <si>
    <t>6.17 Проверка пож. гидрантов</t>
  </si>
  <si>
    <t xml:space="preserve">           услуги банка</t>
  </si>
  <si>
    <t>6.9 Отчисления</t>
  </si>
  <si>
    <t>6.14 Проведение мероприятий</t>
  </si>
  <si>
    <t>6.19 Услуги по утилизации ТБО</t>
  </si>
  <si>
    <t>6.18 Дератизация, дезинфекция, дезинсекция</t>
  </si>
  <si>
    <t>Отчет о доходах и расходах по содержанию и текущему ремонту жилищного фонда ООО "УК Новый Город" за 2015 год по дому № 27, ул. Гаранькина, г. Оренбурга</t>
  </si>
  <si>
    <t>Начислено, руб.</t>
  </si>
  <si>
    <t>Затраты, руб.</t>
  </si>
  <si>
    <t>Разница, руб.</t>
  </si>
  <si>
    <t>г. Оренбург, ул. Гаранькина, д. 27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</si>
</sst>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/>
    <xf numFmtId="0" fontId="3" fillId="0" borderId="0" xfId="0" applyNumberFormat="1" applyFont="1" applyAlignment="1">
      <alignment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2" borderId="1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workbookViewId="0">
      <selection activeCell="F56" sqref="F56"/>
    </sheetView>
  </sheetViews>
  <sheetFormatPr defaultRowHeight="15"/>
  <cols>
    <col min="1" max="1" width="36.7109375" style="5" customWidth="1"/>
    <col min="2" max="2" width="13.7109375" style="4" customWidth="1"/>
    <col min="3" max="3" width="13.140625" style="4" customWidth="1"/>
    <col min="4" max="4" width="13.28515625" style="4" customWidth="1"/>
    <col min="5" max="15" width="9.140625" style="4"/>
  </cols>
  <sheetData>
    <row r="1" spans="1:15" ht="27.75" customHeight="1">
      <c r="A1" s="17" t="s">
        <v>49</v>
      </c>
      <c r="B1" s="17"/>
      <c r="C1" s="17"/>
      <c r="D1" s="17"/>
    </row>
    <row r="3" spans="1:15">
      <c r="A3" s="5" t="s">
        <v>0</v>
      </c>
      <c r="D3" s="4">
        <v>17007.5</v>
      </c>
    </row>
    <row r="4" spans="1:15" s="2" customFormat="1" ht="18" customHeight="1">
      <c r="A4" s="6" t="s">
        <v>1</v>
      </c>
      <c r="B4" s="18" t="s">
        <v>53</v>
      </c>
      <c r="C4" s="19"/>
      <c r="D4" s="20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s="3" customFormat="1" ht="21.75" customHeight="1">
      <c r="A5" s="8"/>
      <c r="B5" s="21" t="s">
        <v>50</v>
      </c>
      <c r="C5" s="21" t="s">
        <v>51</v>
      </c>
      <c r="D5" s="21" t="s">
        <v>52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>
      <c r="A6" s="10" t="s">
        <v>2</v>
      </c>
      <c r="B6" s="11">
        <v>840269.62</v>
      </c>
      <c r="C6" s="11">
        <v>840269.62</v>
      </c>
      <c r="D6" s="11">
        <f>B6-C6</f>
        <v>0</v>
      </c>
    </row>
    <row r="7" spans="1:15">
      <c r="A7" s="10" t="s">
        <v>3</v>
      </c>
      <c r="B7" s="11">
        <v>558371.28</v>
      </c>
      <c r="C7" s="11">
        <v>558371.28</v>
      </c>
      <c r="D7" s="11">
        <f t="shared" ref="D7:D11" si="0">B7-C7</f>
        <v>0</v>
      </c>
    </row>
    <row r="8" spans="1:15">
      <c r="A8" s="10" t="s">
        <v>4</v>
      </c>
      <c r="B8" s="11">
        <v>0</v>
      </c>
      <c r="C8" s="11">
        <v>629148.87</v>
      </c>
      <c r="D8" s="11">
        <f t="shared" si="0"/>
        <v>-629148.87</v>
      </c>
    </row>
    <row r="9" spans="1:15">
      <c r="A9" s="10" t="s">
        <v>5</v>
      </c>
      <c r="B9" s="11">
        <v>0</v>
      </c>
      <c r="C9" s="11">
        <v>0</v>
      </c>
      <c r="D9" s="11">
        <f t="shared" si="0"/>
        <v>0</v>
      </c>
    </row>
    <row r="10" spans="1:15">
      <c r="A10" s="10" t="s">
        <v>6</v>
      </c>
      <c r="B10" s="11">
        <v>1910483.83</v>
      </c>
      <c r="C10" s="11">
        <v>1910483.83</v>
      </c>
      <c r="D10" s="11">
        <f t="shared" si="0"/>
        <v>0</v>
      </c>
    </row>
    <row r="11" spans="1:15">
      <c r="A11" s="10" t="s">
        <v>7</v>
      </c>
      <c r="B11" s="11">
        <v>3048967.36</v>
      </c>
      <c r="C11" s="11">
        <f>C12+C13+C14+C15+C16+C17+C30+C36+C37+C44+C45+C46+C47+C48+C49+C50+C51+C52+C53</f>
        <v>2990722.8898671982</v>
      </c>
      <c r="D11" s="11">
        <f t="shared" si="0"/>
        <v>58244.470132801682</v>
      </c>
    </row>
    <row r="12" spans="1:15" ht="25.5">
      <c r="A12" s="10" t="s">
        <v>8</v>
      </c>
      <c r="B12" s="11"/>
      <c r="C12" s="11">
        <v>172.65299700020813</v>
      </c>
      <c r="D12" s="11"/>
    </row>
    <row r="13" spans="1:15">
      <c r="A13" s="10" t="s">
        <v>9</v>
      </c>
      <c r="B13" s="11"/>
      <c r="C13" s="11">
        <v>0</v>
      </c>
      <c r="D13" s="11"/>
    </row>
    <row r="14" spans="1:15">
      <c r="A14" s="10" t="s">
        <v>10</v>
      </c>
      <c r="B14" s="11"/>
      <c r="C14" s="11">
        <v>22050.150721243925</v>
      </c>
      <c r="D14" s="11"/>
    </row>
    <row r="15" spans="1:15" ht="25.5">
      <c r="A15" s="10" t="s">
        <v>35</v>
      </c>
      <c r="B15" s="11"/>
      <c r="C15" s="11">
        <v>34515.540714578805</v>
      </c>
      <c r="D15" s="11"/>
    </row>
    <row r="16" spans="1:15">
      <c r="A16" s="10" t="s">
        <v>11</v>
      </c>
      <c r="B16" s="11"/>
      <c r="C16" s="11">
        <v>5734.0669502003921</v>
      </c>
      <c r="D16" s="11"/>
    </row>
    <row r="17" spans="1:15">
      <c r="A17" s="10" t="s">
        <v>12</v>
      </c>
      <c r="B17" s="11"/>
      <c r="C17" s="11">
        <f>C18+C19+C20+C21+C22+C23+C24+C25+C26+C27+C28+C29</f>
        <v>88611.370868898244</v>
      </c>
      <c r="D17" s="11"/>
    </row>
    <row r="18" spans="1:15">
      <c r="A18" s="12" t="s">
        <v>13</v>
      </c>
      <c r="B18" s="13"/>
      <c r="C18" s="13">
        <v>0</v>
      </c>
      <c r="D18" s="13"/>
    </row>
    <row r="19" spans="1:15">
      <c r="A19" s="12" t="s">
        <v>44</v>
      </c>
      <c r="B19" s="13"/>
      <c r="C19" s="13">
        <v>29849.539653598797</v>
      </c>
      <c r="D19" s="13"/>
    </row>
    <row r="20" spans="1:15">
      <c r="A20" s="12" t="s">
        <v>14</v>
      </c>
      <c r="B20" s="13"/>
      <c r="C20" s="13">
        <v>322.83627525654498</v>
      </c>
      <c r="D20" s="13"/>
    </row>
    <row r="21" spans="1:15">
      <c r="A21" s="12" t="s">
        <v>15</v>
      </c>
      <c r="B21" s="13"/>
      <c r="C21" s="13">
        <v>9401.0427294381188</v>
      </c>
      <c r="D21" s="13"/>
    </row>
    <row r="22" spans="1:15" ht="25.5">
      <c r="A22" s="12" t="s">
        <v>16</v>
      </c>
      <c r="B22" s="13"/>
      <c r="C22" s="13">
        <v>21949.013072714028</v>
      </c>
      <c r="D22" s="13"/>
    </row>
    <row r="23" spans="1:15">
      <c r="A23" s="12" t="s">
        <v>17</v>
      </c>
      <c r="B23" s="13"/>
      <c r="C23" s="13">
        <v>5890.1512964214662</v>
      </c>
      <c r="D23" s="13"/>
    </row>
    <row r="24" spans="1:15">
      <c r="A24" s="12" t="s">
        <v>18</v>
      </c>
      <c r="B24" s="13"/>
      <c r="C24" s="13">
        <v>4719.7345894503806</v>
      </c>
      <c r="D24" s="13"/>
    </row>
    <row r="25" spans="1:15">
      <c r="A25" s="12" t="s">
        <v>19</v>
      </c>
      <c r="B25" s="13"/>
      <c r="C25" s="13">
        <v>7679.6957385999085</v>
      </c>
      <c r="D25" s="13"/>
    </row>
    <row r="26" spans="1:15">
      <c r="A26" s="12" t="s">
        <v>20</v>
      </c>
      <c r="B26" s="13"/>
      <c r="C26" s="13">
        <v>0</v>
      </c>
      <c r="D26" s="13"/>
    </row>
    <row r="27" spans="1:15">
      <c r="A27" s="12" t="s">
        <v>21</v>
      </c>
      <c r="B27" s="13"/>
      <c r="C27" s="13">
        <v>543.84359870765229</v>
      </c>
      <c r="D27" s="13"/>
    </row>
    <row r="28" spans="1:15">
      <c r="A28" s="12" t="s">
        <v>22</v>
      </c>
      <c r="B28" s="13"/>
      <c r="C28" s="13">
        <v>3068.5739483424422</v>
      </c>
      <c r="D28" s="13"/>
    </row>
    <row r="29" spans="1:15">
      <c r="A29" s="12" t="s">
        <v>23</v>
      </c>
      <c r="B29" s="13"/>
      <c r="C29" s="13">
        <v>5186.9399663689019</v>
      </c>
      <c r="D29" s="13"/>
    </row>
    <row r="30" spans="1:15" s="1" customFormat="1">
      <c r="A30" s="10" t="s">
        <v>24</v>
      </c>
      <c r="B30" s="11"/>
      <c r="C30" s="11">
        <f>C31+C32+C33+C34+C35</f>
        <v>1822020.9581198157</v>
      </c>
      <c r="D30" s="11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>
      <c r="A31" s="12" t="s">
        <v>25</v>
      </c>
      <c r="B31" s="13"/>
      <c r="C31" s="13">
        <v>427837.58378999232</v>
      </c>
      <c r="D31" s="13"/>
    </row>
    <row r="32" spans="1:15">
      <c r="A32" s="12" t="s">
        <v>26</v>
      </c>
      <c r="B32" s="13"/>
      <c r="C32" s="13">
        <v>401504.4344785313</v>
      </c>
      <c r="D32" s="13"/>
    </row>
    <row r="33" spans="1:15">
      <c r="A33" s="12" t="s">
        <v>36</v>
      </c>
      <c r="B33" s="13"/>
      <c r="C33" s="13">
        <v>179305.9240350636</v>
      </c>
      <c r="D33" s="13"/>
    </row>
    <row r="34" spans="1:15">
      <c r="A34" s="12" t="s">
        <v>27</v>
      </c>
      <c r="B34" s="13"/>
      <c r="C34" s="13">
        <v>738614.93377661426</v>
      </c>
      <c r="D34" s="13"/>
    </row>
    <row r="35" spans="1:15">
      <c r="A35" s="12" t="s">
        <v>28</v>
      </c>
      <c r="B35" s="13"/>
      <c r="C35" s="13">
        <v>74758.082039614208</v>
      </c>
      <c r="D35" s="13"/>
    </row>
    <row r="36" spans="1:15" s="1" customFormat="1">
      <c r="A36" s="10" t="s">
        <v>29</v>
      </c>
      <c r="B36" s="11"/>
      <c r="C36" s="11">
        <v>14962.784815807892</v>
      </c>
      <c r="D36" s="11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s="1" customFormat="1">
      <c r="A37" s="10" t="s">
        <v>45</v>
      </c>
      <c r="B37" s="11"/>
      <c r="C37" s="11">
        <f>C38+C39+C40+C41+C42+C43</f>
        <v>565638.24123082857</v>
      </c>
      <c r="D37" s="11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>
      <c r="A38" s="12" t="s">
        <v>25</v>
      </c>
      <c r="B38" s="13"/>
      <c r="C38" s="13">
        <v>129206.95030457769</v>
      </c>
      <c r="D38" s="13"/>
    </row>
    <row r="39" spans="1:15">
      <c r="A39" s="12" t="s">
        <v>26</v>
      </c>
      <c r="B39" s="13"/>
      <c r="C39" s="13">
        <v>121254.33921251647</v>
      </c>
      <c r="D39" s="13"/>
    </row>
    <row r="40" spans="1:15">
      <c r="A40" s="12" t="s">
        <v>36</v>
      </c>
      <c r="B40" s="13"/>
      <c r="C40" s="13">
        <v>54150.389058589208</v>
      </c>
      <c r="D40" s="13"/>
    </row>
    <row r="41" spans="1:15">
      <c r="A41" s="12" t="s">
        <v>27</v>
      </c>
      <c r="B41" s="13"/>
      <c r="C41" s="13">
        <v>223061.71000053751</v>
      </c>
      <c r="D41" s="13"/>
    </row>
    <row r="42" spans="1:15">
      <c r="A42" s="12" t="s">
        <v>28</v>
      </c>
      <c r="B42" s="13"/>
      <c r="C42" s="13">
        <v>22576.940775963492</v>
      </c>
      <c r="D42" s="13"/>
    </row>
    <row r="43" spans="1:15">
      <c r="A43" s="12" t="s">
        <v>34</v>
      </c>
      <c r="B43" s="13"/>
      <c r="C43" s="13">
        <v>15387.911878644132</v>
      </c>
      <c r="D43" s="13"/>
    </row>
    <row r="44" spans="1:15" s="1" customFormat="1">
      <c r="A44" s="10" t="s">
        <v>37</v>
      </c>
      <c r="B44" s="11"/>
      <c r="C44" s="11">
        <v>425333.13820025662</v>
      </c>
      <c r="D44" s="11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s="1" customFormat="1">
      <c r="A45" s="10" t="s">
        <v>38</v>
      </c>
      <c r="B45" s="11"/>
      <c r="C45" s="11">
        <v>0</v>
      </c>
      <c r="D45" s="11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s="1" customFormat="1">
      <c r="A46" s="10" t="s">
        <v>39</v>
      </c>
      <c r="B46" s="11"/>
      <c r="C46" s="11">
        <v>668.39951543972165</v>
      </c>
      <c r="D46" s="11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 s="1" customFormat="1" ht="38.25">
      <c r="A47" s="15" t="s">
        <v>40</v>
      </c>
      <c r="B47" s="11"/>
      <c r="C47" s="11">
        <v>0</v>
      </c>
      <c r="D47" s="11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s="1" customFormat="1">
      <c r="A48" s="10" t="s">
        <v>46</v>
      </c>
      <c r="B48" s="11"/>
      <c r="C48" s="11">
        <v>1644.6296695547387</v>
      </c>
      <c r="D48" s="11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1:15" s="1" customFormat="1">
      <c r="A49" s="10" t="s">
        <v>41</v>
      </c>
      <c r="B49" s="11"/>
      <c r="C49" s="11">
        <v>0</v>
      </c>
      <c r="D49" s="11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15" s="1" customFormat="1">
      <c r="A50" s="10" t="s">
        <v>42</v>
      </c>
      <c r="B50" s="11"/>
      <c r="C50" s="11">
        <v>3231.5523132542157</v>
      </c>
      <c r="D50" s="11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15" s="1" customFormat="1">
      <c r="A51" s="10" t="s">
        <v>43</v>
      </c>
      <c r="B51" s="11"/>
      <c r="C51" s="11">
        <v>0</v>
      </c>
      <c r="D51" s="11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 s="1" customFormat="1" ht="25.5">
      <c r="A52" s="10" t="s">
        <v>48</v>
      </c>
      <c r="B52" s="11"/>
      <c r="C52" s="11">
        <v>2705.0204311238567</v>
      </c>
      <c r="D52" s="11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15" s="1" customFormat="1">
      <c r="A53" s="10" t="s">
        <v>47</v>
      </c>
      <c r="B53" s="11"/>
      <c r="C53" s="11">
        <v>3434.3833191959179</v>
      </c>
      <c r="D53" s="11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5" s="1" customFormat="1">
      <c r="A54" s="10" t="s">
        <v>30</v>
      </c>
      <c r="B54" s="11">
        <v>237332.01</v>
      </c>
      <c r="C54" s="11">
        <v>237332.01</v>
      </c>
      <c r="D54" s="11">
        <f>B54-C54</f>
        <v>0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1:15" s="1" customFormat="1">
      <c r="A55" s="10" t="s">
        <v>31</v>
      </c>
      <c r="B55" s="11">
        <v>619825.42000000004</v>
      </c>
      <c r="C55" s="11">
        <v>619825.42000000004</v>
      </c>
      <c r="D55" s="11">
        <f t="shared" ref="D55:D57" si="1">B55-C55</f>
        <v>0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 s="1" customFormat="1">
      <c r="A56" s="10" t="s">
        <v>32</v>
      </c>
      <c r="B56" s="11">
        <v>718553</v>
      </c>
      <c r="C56" s="11">
        <v>718553</v>
      </c>
      <c r="D56" s="11">
        <f t="shared" si="1"/>
        <v>0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 s="1" customFormat="1">
      <c r="A57" s="10" t="s">
        <v>33</v>
      </c>
      <c r="B57" s="11">
        <f>SUM(B6+B7+B8+B9+B10+B11+B54+B55+B56)</f>
        <v>7933802.5199999996</v>
      </c>
      <c r="C57" s="11">
        <f>SUM(C6+C7+C8+C9+C10+C11+C54+C55+C56)</f>
        <v>8504706.9198671989</v>
      </c>
      <c r="D57" s="11">
        <f t="shared" si="1"/>
        <v>-570904.39986719936</v>
      </c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61" spans="1:15">
      <c r="A61" s="16"/>
    </row>
  </sheetData>
  <mergeCells count="3">
    <mergeCell ref="B4:D4"/>
    <mergeCell ref="A4:A5"/>
    <mergeCell ref="A1:D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Годовой_для Виктора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2016-07-19T13:27:32Z</cp:lastPrinted>
  <dcterms:created xsi:type="dcterms:W3CDTF">2013-05-06T10:55:41Z</dcterms:created>
  <dcterms:modified xsi:type="dcterms:W3CDTF">2016-07-19T13:33:41Z</dcterms:modified>
</cp:coreProperties>
</file>